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udget" sheetId="1" r:id="rId3"/>
  </sheets>
  <definedNames/>
  <calcPr/>
</workbook>
</file>

<file path=xl/sharedStrings.xml><?xml version="1.0" encoding="utf-8"?>
<sst xmlns="http://schemas.openxmlformats.org/spreadsheetml/2006/main" count="32" uniqueCount="30">
  <si>
    <t>Expense (2015-2016)</t>
  </si>
  <si>
    <t>Per month</t>
  </si>
  <si>
    <t>Person</t>
  </si>
  <si>
    <t>Month</t>
  </si>
  <si>
    <t>Cash Expense</t>
  </si>
  <si>
    <t>Expense in Goods/Services</t>
  </si>
  <si>
    <t>Annual Total</t>
  </si>
  <si>
    <t>Living Expenses</t>
  </si>
  <si>
    <t>Rent</t>
  </si>
  <si>
    <t>Food</t>
  </si>
  <si>
    <t>Utilities</t>
  </si>
  <si>
    <t>House Supplies</t>
  </si>
  <si>
    <t>Allowances</t>
  </si>
  <si>
    <t>Administrative Expense Subtotal</t>
  </si>
  <si>
    <t>Program Expense</t>
  </si>
  <si>
    <t>Transportation</t>
  </si>
  <si>
    <t>Extracurricular and Cultural Activities</t>
  </si>
  <si>
    <t>Academic Supplies</t>
  </si>
  <si>
    <t>Healthcare</t>
  </si>
  <si>
    <t>Phone Bills</t>
  </si>
  <si>
    <t>Program Expense Subtotal</t>
  </si>
  <si>
    <t>Total</t>
  </si>
  <si>
    <t>Income (2015-2016)</t>
  </si>
  <si>
    <t>GBOD</t>
  </si>
  <si>
    <t>Carryover</t>
  </si>
  <si>
    <t>Fundraising Campaign</t>
  </si>
  <si>
    <t>Donations</t>
  </si>
  <si>
    <t>Subsidies and Donations in goods/services</t>
  </si>
  <si>
    <t>Needed to be raised</t>
  </si>
  <si>
    <t>Awarded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</si>
</sst>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0.0"/>
      <color rgb="FF000000"/>
      <name val="Arial"/>
    </font>
    <font>
      <b/>
      <sz val="10.0"/>
      <color rgb="FFFFFFFF"/>
      <name val="Arial"/>
    </font>
    <font>
      <sz val="10.0"/>
      <color rgb="FFFFFFFF"/>
      <name val="Arial"/>
    </font>
    <font>
      <b/>
      <sz val="10.0"/>
      <color rgb="FF000000"/>
      <name val="Arial"/>
    </font>
    <font/>
    <font>
      <sz val="10.0"/>
    </font>
  </fonts>
  <fills count="3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</fills>
  <borders count="8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wrapText="1"/>
    </xf>
    <xf borderId="1" fillId="2" fontId="1" numFmtId="0" xfId="0" applyAlignment="1" applyBorder="1" applyFill="1" applyFont="1">
      <alignment horizontal="center" wrapText="1"/>
    </xf>
    <xf borderId="1" fillId="2" fontId="2" numFmtId="164" xfId="0" applyAlignment="1" applyBorder="1" applyFont="1" applyNumberFormat="1">
      <alignment horizontal="center" wrapText="1"/>
    </xf>
    <xf borderId="1" fillId="2" fontId="2" numFmtId="0" xfId="0" applyAlignment="1" applyBorder="1" applyFont="1">
      <alignment horizontal="center" wrapText="1"/>
    </xf>
    <xf borderId="0" fillId="2" fontId="2" numFmtId="0" xfId="0" applyAlignment="1" applyBorder="1" applyFont="1">
      <alignment horizontal="center" wrapText="1"/>
    </xf>
    <xf borderId="1" fillId="2" fontId="2" numFmtId="164" xfId="0" applyAlignment="1" applyBorder="1" applyFont="1" applyNumberFormat="1">
      <alignment horizontal="center" wrapText="1"/>
    </xf>
    <xf borderId="0" fillId="0" fontId="0" numFmtId="0" xfId="0" applyAlignment="1" applyFont="1">
      <alignment wrapText="1"/>
    </xf>
    <xf borderId="2" fillId="0" fontId="3" numFmtId="0" xfId="0" applyAlignment="1" applyBorder="1" applyFont="1">
      <alignment horizontal="left" wrapText="1"/>
    </xf>
    <xf borderId="3" fillId="0" fontId="4" numFmtId="0" xfId="0" applyAlignment="1" applyBorder="1" applyFont="1">
      <alignment wrapText="1"/>
    </xf>
    <xf borderId="4" fillId="0" fontId="4" numFmtId="0" xfId="0" applyAlignment="1" applyBorder="1" applyFont="1">
      <alignment wrapText="1"/>
    </xf>
    <xf borderId="1" fillId="0" fontId="0" numFmtId="0" xfId="0" applyAlignment="1" applyBorder="1" applyFont="1">
      <alignment horizontal="left" wrapText="1"/>
    </xf>
    <xf borderId="1" fillId="0" fontId="0" numFmtId="164" xfId="0" applyAlignment="1" applyBorder="1" applyFont="1" applyNumberFormat="1">
      <alignment horizontal="right" wrapText="1"/>
    </xf>
    <xf borderId="1" fillId="0" fontId="0" numFmtId="0" xfId="0" applyAlignment="1" applyBorder="1" applyFont="1">
      <alignment horizontal="right" wrapText="1"/>
    </xf>
    <xf borderId="1" fillId="0" fontId="0" numFmtId="0" xfId="0" applyAlignment="1" applyBorder="1" applyFont="1">
      <alignment wrapText="1"/>
    </xf>
    <xf borderId="1" fillId="0" fontId="0" numFmtId="164" xfId="0" applyAlignment="1" applyBorder="1" applyFont="1" applyNumberFormat="1">
      <alignment horizontal="right" wrapText="1"/>
    </xf>
    <xf borderId="1" fillId="0" fontId="0" numFmtId="164" xfId="0" applyAlignment="1" applyBorder="1" applyFont="1" applyNumberFormat="1">
      <alignment wrapText="1"/>
    </xf>
    <xf borderId="1" fillId="0" fontId="0" numFmtId="164" xfId="0" applyAlignment="1" applyBorder="1" applyFont="1" applyNumberFormat="1">
      <alignment horizontal="right" wrapText="1"/>
    </xf>
    <xf borderId="5" fillId="0" fontId="5" numFmtId="0" xfId="0" applyAlignment="1" applyBorder="1" applyFont="1">
      <alignment horizontal="left" wrapText="1"/>
    </xf>
    <xf borderId="1" fillId="0" fontId="5" numFmtId="0" xfId="0" applyAlignment="1" applyBorder="1" applyFont="1">
      <alignment horizontal="left" wrapText="1"/>
    </xf>
    <xf borderId="1" fillId="0" fontId="3" numFmtId="0" xfId="0" applyAlignment="1" applyBorder="1" applyFont="1">
      <alignment horizontal="left" wrapText="1"/>
    </xf>
    <xf borderId="1" fillId="0" fontId="0" numFmtId="164" xfId="0" applyAlignment="1" applyBorder="1" applyFont="1" applyNumberFormat="1">
      <alignment horizontal="right" wrapText="1"/>
    </xf>
    <xf borderId="1" fillId="0" fontId="3" numFmtId="164" xfId="0" applyAlignment="1" applyBorder="1" applyFont="1" applyNumberFormat="1">
      <alignment horizontal="right" wrapText="1"/>
    </xf>
    <xf borderId="1" fillId="0" fontId="0" numFmtId="0" xfId="0" applyAlignment="1" applyBorder="1" applyFont="1">
      <alignment horizontal="left" wrapText="1"/>
    </xf>
    <xf borderId="1" fillId="0" fontId="5" numFmtId="0" xfId="0" applyAlignment="1" applyBorder="1" applyFont="1">
      <alignment horizontal="left" wrapText="1"/>
    </xf>
    <xf borderId="6" fillId="0" fontId="3" numFmtId="0" xfId="0" applyAlignment="1" applyBorder="1" applyFont="1">
      <alignment horizontal="left" wrapText="1"/>
    </xf>
    <xf borderId="6" fillId="0" fontId="0" numFmtId="164" xfId="0" applyAlignment="1" applyBorder="1" applyFont="1" applyNumberFormat="1">
      <alignment horizontal="right" wrapText="1"/>
    </xf>
    <xf borderId="6" fillId="0" fontId="0" numFmtId="0" xfId="0" applyAlignment="1" applyBorder="1" applyFont="1">
      <alignment wrapText="1"/>
    </xf>
    <xf borderId="6" fillId="0" fontId="0" numFmtId="164" xfId="0" applyAlignment="1" applyBorder="1" applyFont="1" applyNumberFormat="1">
      <alignment horizontal="right" wrapText="1"/>
    </xf>
    <xf borderId="6" fillId="0" fontId="3" numFmtId="164" xfId="0" applyAlignment="1" applyBorder="1" applyFont="1" applyNumberFormat="1">
      <alignment horizontal="right" wrapText="1"/>
    </xf>
    <xf borderId="7" fillId="0" fontId="0" numFmtId="0" xfId="0" applyAlignment="1" applyBorder="1" applyFont="1">
      <alignment horizontal="left" wrapText="1"/>
    </xf>
    <xf borderId="7" fillId="0" fontId="4" numFmtId="0" xfId="0" applyAlignment="1" applyBorder="1" applyFont="1">
      <alignment wrapText="1"/>
    </xf>
    <xf borderId="1" fillId="2" fontId="2" numFmtId="0" xfId="0" applyAlignment="1" applyBorder="1" applyFont="1">
      <alignment horizontal="center" wrapText="1"/>
    </xf>
    <xf borderId="1" fillId="0" fontId="3" numFmtId="0" xfId="0" applyAlignment="1" applyBorder="1" applyFont="1">
      <alignment horizontal="right" wrapText="1"/>
    </xf>
    <xf borderId="1" fillId="0" fontId="3" numFmtId="164" xfId="0" applyAlignment="1" applyBorder="1" applyFont="1" applyNumberFormat="1">
      <alignment horizontal="right" wrapText="1"/>
    </xf>
    <xf borderId="0" fillId="0" fontId="0" numFmtId="0" xfId="0" applyAlignment="1" applyFont="1">
      <alignment horizontal="left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30.57"/>
    <col customWidth="1" min="2" max="2" width="8.71"/>
    <col customWidth="1" min="3" max="3" width="9.29"/>
    <col customWidth="1" min="4" max="4" width="18.57"/>
    <col customWidth="1" min="5" max="5" width="12.29"/>
    <col customWidth="1" min="6" max="6" width="35.86"/>
    <col customWidth="1" min="7" max="7" width="10.57"/>
    <col customWidth="1" min="8" max="8" width="46.43"/>
  </cols>
  <sheetData>
    <row r="1" ht="12.7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2" t="s">
        <v>6</v>
      </c>
      <c r="H1" s="6"/>
    </row>
    <row r="2" ht="12.75" customHeight="1">
      <c r="A2" s="7" t="s">
        <v>7</v>
      </c>
      <c r="B2" s="8"/>
      <c r="C2" s="8"/>
      <c r="D2" s="8"/>
      <c r="E2" s="8"/>
      <c r="F2" s="8"/>
      <c r="G2" s="9"/>
      <c r="H2" s="6"/>
    </row>
    <row r="3" ht="12.75" customHeight="1">
      <c r="A3" s="10" t="s">
        <v>8</v>
      </c>
      <c r="B3" s="11" t="str">
        <f t="shared" ref="B3:B7" si="1">E3/D3/C3</f>
        <v>$306.00</v>
      </c>
      <c r="C3" s="12">
        <v>5.0</v>
      </c>
      <c r="D3" s="13">
        <v>12.0</v>
      </c>
      <c r="E3" s="14" t="str">
        <f>1530*12</f>
        <v>$18,360.00</v>
      </c>
      <c r="F3" s="15">
        <v>0.0</v>
      </c>
      <c r="G3" s="11" t="str">
        <f t="shared" ref="G3:G7" si="2">sum(E3:F3)</f>
        <v>$18,360.00</v>
      </c>
      <c r="H3" s="6"/>
    </row>
    <row r="4" ht="12.75" customHeight="1">
      <c r="A4" s="10" t="s">
        <v>9</v>
      </c>
      <c r="B4" s="11" t="str">
        <f t="shared" si="1"/>
        <v>$100.00</v>
      </c>
      <c r="C4" s="12">
        <v>5.0</v>
      </c>
      <c r="D4" s="13">
        <v>12.0</v>
      </c>
      <c r="E4" s="16">
        <v>6000.0</v>
      </c>
      <c r="F4" s="15">
        <v>6000.0</v>
      </c>
      <c r="G4" s="11" t="str">
        <f t="shared" si="2"/>
        <v>$12,000.00</v>
      </c>
      <c r="H4" s="6"/>
    </row>
    <row r="5" ht="12.75" customHeight="1">
      <c r="A5" s="10" t="s">
        <v>10</v>
      </c>
      <c r="B5" s="11" t="str">
        <f t="shared" si="1"/>
        <v>$33.33</v>
      </c>
      <c r="C5" s="12">
        <v>5.0</v>
      </c>
      <c r="D5" s="13">
        <v>12.0</v>
      </c>
      <c r="E5" s="16">
        <v>2000.0</v>
      </c>
      <c r="F5" s="15">
        <v>0.0</v>
      </c>
      <c r="G5" s="11" t="str">
        <f t="shared" si="2"/>
        <v>$2,000.00</v>
      </c>
      <c r="H5" s="6"/>
    </row>
    <row r="6" ht="12.75" customHeight="1">
      <c r="A6" s="17" t="s">
        <v>11</v>
      </c>
      <c r="B6" s="11" t="str">
        <f t="shared" si="1"/>
        <v>$33.33</v>
      </c>
      <c r="C6" s="12">
        <v>5.0</v>
      </c>
      <c r="D6" s="13">
        <v>12.0</v>
      </c>
      <c r="E6" s="16">
        <v>2000.0</v>
      </c>
      <c r="F6" s="15">
        <v>2000.0</v>
      </c>
      <c r="G6" s="11" t="str">
        <f t="shared" si="2"/>
        <v>$4,000.00</v>
      </c>
      <c r="H6" s="6"/>
    </row>
    <row r="7" ht="12.75" customHeight="1">
      <c r="A7" s="18" t="s">
        <v>12</v>
      </c>
      <c r="B7" s="11" t="str">
        <f t="shared" si="1"/>
        <v>$50.00</v>
      </c>
      <c r="C7" s="12">
        <v>5.0</v>
      </c>
      <c r="D7" s="13">
        <v>12.0</v>
      </c>
      <c r="E7" s="14" t="str">
        <f>50*5*12</f>
        <v>$3,000.00</v>
      </c>
      <c r="F7" s="15">
        <v>0.0</v>
      </c>
      <c r="G7" s="11" t="str">
        <f t="shared" si="2"/>
        <v>$3,000.00</v>
      </c>
      <c r="H7" s="6"/>
    </row>
    <row r="8" ht="12.75" customHeight="1">
      <c r="A8" s="19" t="s">
        <v>13</v>
      </c>
      <c r="B8" s="20" t="str">
        <f>SUM(B3:B7)</f>
        <v>$522.67</v>
      </c>
      <c r="C8" s="12">
        <v>5.0</v>
      </c>
      <c r="D8" s="13">
        <v>12.0</v>
      </c>
      <c r="E8" s="14" t="str">
        <f>B8*C8*D8</f>
        <v>$31,360.00</v>
      </c>
      <c r="F8" s="20" t="str">
        <f>sum(F3:F7)</f>
        <v>$8,000.00</v>
      </c>
      <c r="G8" s="21" t="str">
        <f>SUM(G3:G7)</f>
        <v>$39,360.00</v>
      </c>
      <c r="H8" s="6"/>
    </row>
    <row r="9" ht="12.75" customHeight="1">
      <c r="A9" s="7" t="s">
        <v>14</v>
      </c>
      <c r="B9" s="8"/>
      <c r="C9" s="8"/>
      <c r="D9" s="8"/>
      <c r="E9" s="8"/>
      <c r="F9" s="8"/>
      <c r="G9" s="9"/>
      <c r="H9" s="6"/>
    </row>
    <row r="10" ht="12.75" customHeight="1">
      <c r="A10" s="10" t="s">
        <v>15</v>
      </c>
      <c r="B10" s="11" t="str">
        <f t="shared" ref="B10:B14" si="3">E10/D10/C10</f>
        <v>$83.33</v>
      </c>
      <c r="C10" s="12">
        <v>5.0</v>
      </c>
      <c r="D10" s="13">
        <v>12.0</v>
      </c>
      <c r="E10" s="14" t="str">
        <f>5000</f>
        <v>$5,000.00</v>
      </c>
      <c r="F10" s="15">
        <v>5000.0</v>
      </c>
      <c r="G10" s="11" t="str">
        <f t="shared" ref="G10:G14" si="4">sum(E10:F10)</f>
        <v>$10,000.00</v>
      </c>
      <c r="H10" s="6"/>
    </row>
    <row r="11" ht="12.75" customHeight="1">
      <c r="A11" s="22" t="s">
        <v>16</v>
      </c>
      <c r="B11" s="11" t="str">
        <f t="shared" si="3"/>
        <v>$50.00</v>
      </c>
      <c r="C11" s="12">
        <v>5.0</v>
      </c>
      <c r="D11" s="13">
        <v>12.0</v>
      </c>
      <c r="E11" s="16">
        <v>3000.0</v>
      </c>
      <c r="F11" s="15">
        <v>3000.0</v>
      </c>
      <c r="G11" s="11" t="str">
        <f t="shared" si="4"/>
        <v>$6,000.00</v>
      </c>
      <c r="H11" s="6"/>
    </row>
    <row r="12" ht="12.75" customHeight="1">
      <c r="A12" s="18" t="s">
        <v>17</v>
      </c>
      <c r="B12" s="11" t="str">
        <f t="shared" si="3"/>
        <v>$25.00</v>
      </c>
      <c r="C12" s="12">
        <v>5.0</v>
      </c>
      <c r="D12" s="13">
        <v>12.0</v>
      </c>
      <c r="E12" s="16">
        <v>1500.0</v>
      </c>
      <c r="F12" s="15">
        <v>1500.0</v>
      </c>
      <c r="G12" s="11" t="str">
        <f t="shared" si="4"/>
        <v>$3,000.00</v>
      </c>
      <c r="H12" s="6"/>
    </row>
    <row r="13" ht="12.75" customHeight="1">
      <c r="A13" s="23" t="s">
        <v>18</v>
      </c>
      <c r="B13" s="11" t="str">
        <f t="shared" si="3"/>
        <v>$2.50</v>
      </c>
      <c r="C13" s="12">
        <v>5.0</v>
      </c>
      <c r="D13" s="13">
        <v>12.0</v>
      </c>
      <c r="E13" s="16">
        <v>150.0</v>
      </c>
      <c r="F13" s="15">
        <v>150.0</v>
      </c>
      <c r="G13" s="11" t="str">
        <f t="shared" si="4"/>
        <v>$300.00</v>
      </c>
      <c r="H13" s="6"/>
    </row>
    <row r="14" ht="12.75" customHeight="1">
      <c r="A14" s="10" t="s">
        <v>19</v>
      </c>
      <c r="B14" s="11" t="str">
        <f t="shared" si="3"/>
        <v>$70.00</v>
      </c>
      <c r="C14" s="12">
        <v>5.0</v>
      </c>
      <c r="D14" s="13">
        <v>12.0</v>
      </c>
      <c r="E14" s="14" t="str">
        <f>70*5*12</f>
        <v>$4,200.00</v>
      </c>
      <c r="F14" s="15">
        <v>0.0</v>
      </c>
      <c r="G14" s="11" t="str">
        <f t="shared" si="4"/>
        <v>$4,200.00</v>
      </c>
      <c r="H14" s="6"/>
    </row>
    <row r="15" ht="12.75" customHeight="1">
      <c r="A15" s="19" t="s">
        <v>20</v>
      </c>
      <c r="B15" s="20" t="str">
        <f>SUM(B10:B14)</f>
        <v>$230.83</v>
      </c>
      <c r="C15" s="12">
        <v>5.0</v>
      </c>
      <c r="D15" s="13">
        <v>12.0</v>
      </c>
      <c r="E15" s="14" t="str">
        <f t="shared" ref="E15:E16" si="6">B15*C15*D15</f>
        <v>$13,850.00</v>
      </c>
      <c r="F15" s="20" t="str">
        <f t="shared" ref="F15:G15" si="5">SUM(F10:F14)</f>
        <v>$9,650.00</v>
      </c>
      <c r="G15" s="21" t="str">
        <f t="shared" si="5"/>
        <v>$23,500.00</v>
      </c>
      <c r="H15" s="6"/>
    </row>
    <row r="16" ht="12.75" customHeight="1">
      <c r="A16" s="24" t="s">
        <v>21</v>
      </c>
      <c r="B16" s="25" t="str">
        <f>B8+B15</f>
        <v>$753.50</v>
      </c>
      <c r="C16" s="12">
        <v>5.0</v>
      </c>
      <c r="D16" s="26">
        <v>12.0</v>
      </c>
      <c r="E16" s="27" t="str">
        <f t="shared" si="6"/>
        <v>$45,210.00</v>
      </c>
      <c r="F16" s="25" t="str">
        <f t="shared" ref="F16:G16" si="7">F8+F15</f>
        <v>$17,650.00</v>
      </c>
      <c r="G16" s="28" t="str">
        <f t="shared" si="7"/>
        <v>$62,860.00</v>
      </c>
      <c r="H16" s="6"/>
    </row>
    <row r="17" ht="12.75" customHeight="1">
      <c r="A17" s="29"/>
      <c r="B17" s="30"/>
      <c r="C17" s="30"/>
      <c r="D17" s="30"/>
      <c r="E17" s="30"/>
      <c r="F17" s="30"/>
      <c r="G17" s="30"/>
      <c r="H17" s="6"/>
    </row>
    <row r="18" ht="12.75" customHeight="1">
      <c r="A18" s="1" t="s">
        <v>22</v>
      </c>
      <c r="B18" s="31" t="s">
        <v>23</v>
      </c>
      <c r="C18" s="31" t="s">
        <v>24</v>
      </c>
      <c r="D18" s="31" t="s">
        <v>25</v>
      </c>
      <c r="E18" s="31" t="s">
        <v>26</v>
      </c>
      <c r="F18" s="31" t="s">
        <v>27</v>
      </c>
      <c r="G18" s="31" t="s">
        <v>21</v>
      </c>
      <c r="H18" s="6"/>
    </row>
    <row r="19" ht="12.75" customHeight="1">
      <c r="A19" s="22" t="s">
        <v>21</v>
      </c>
      <c r="B19" s="16" t="str">
        <f t="shared" ref="B19:D19" si="8">sum(B20:B21)</f>
        <v>$2,500.00</v>
      </c>
      <c r="C19" s="16" t="str">
        <f t="shared" si="8"/>
        <v>$10,000.00</v>
      </c>
      <c r="D19" s="16" t="str">
        <f t="shared" si="8"/>
        <v>$0.00</v>
      </c>
      <c r="E19" s="16" t="str">
        <f>E16-B19-C19</f>
        <v>$32,710.00</v>
      </c>
      <c r="F19" s="16" t="str">
        <f>F16</f>
        <v>$17,650.00</v>
      </c>
      <c r="G19" s="16" t="str">
        <f t="shared" ref="G19:G21" si="10">sum(B19:F19)</f>
        <v>$62,860.00</v>
      </c>
      <c r="H19" s="6"/>
    </row>
    <row r="20" ht="12.75" customHeight="1">
      <c r="A20" s="32" t="s">
        <v>28</v>
      </c>
      <c r="B20" s="16">
        <v>0.0</v>
      </c>
      <c r="C20" s="16">
        <v>0.0</v>
      </c>
      <c r="D20" s="16">
        <v>0.0</v>
      </c>
      <c r="E20" s="33" t="str">
        <f t="shared" ref="E20:F20" si="9">E19-E21</f>
        <v>$32,710.00</v>
      </c>
      <c r="F20" s="16" t="str">
        <f t="shared" si="9"/>
        <v>$17,650.00</v>
      </c>
      <c r="G20" s="16" t="str">
        <f t="shared" si="10"/>
        <v>$50,360.00</v>
      </c>
      <c r="H20" s="6"/>
    </row>
    <row r="21" ht="12.75" customHeight="1">
      <c r="A21" s="12" t="s">
        <v>29</v>
      </c>
      <c r="B21" s="16">
        <v>2500.0</v>
      </c>
      <c r="C21" s="16">
        <v>10000.0</v>
      </c>
      <c r="D21" s="16">
        <v>0.0</v>
      </c>
      <c r="E21" s="16">
        <v>0.0</v>
      </c>
      <c r="F21" s="16">
        <v>0.0</v>
      </c>
      <c r="G21" s="16" t="str">
        <f t="shared" si="10"/>
        <v>$12,500.00</v>
      </c>
      <c r="H21" s="6"/>
    </row>
    <row r="22" ht="12.75" customHeight="1">
      <c r="A22" s="34"/>
      <c r="B22" s="34"/>
      <c r="C22" s="34"/>
      <c r="D22" s="34"/>
      <c r="E22" s="34"/>
      <c r="F22" s="34"/>
      <c r="G22" s="34"/>
      <c r="H22" s="6"/>
    </row>
    <row r="25" ht="12.75" customHeight="1">
      <c r="A25" s="34"/>
      <c r="B25" s="34"/>
      <c r="C25" s="34"/>
      <c r="D25" s="34"/>
      <c r="E25" s="34"/>
      <c r="F25" s="34"/>
      <c r="G25" s="34"/>
      <c r="H25" s="6"/>
    </row>
    <row r="26" ht="12.75" customHeight="1">
      <c r="A26" s="34"/>
      <c r="B26" s="34"/>
      <c r="C26" s="34"/>
      <c r="D26" s="34"/>
      <c r="E26" s="34"/>
      <c r="F26" s="34"/>
      <c r="G26" s="34"/>
      <c r="H26" s="6"/>
    </row>
    <row r="27" ht="12.75" customHeight="1">
      <c r="A27" s="34"/>
      <c r="B27" s="34"/>
      <c r="C27" s="34"/>
      <c r="D27" s="34"/>
      <c r="E27" s="34"/>
      <c r="F27" s="34"/>
      <c r="G27" s="34"/>
      <c r="H27" s="6"/>
    </row>
    <row r="28" ht="12.75" customHeight="1">
      <c r="A28" s="34"/>
      <c r="B28" s="34"/>
      <c r="C28" s="34"/>
      <c r="D28" s="34"/>
      <c r="E28" s="34"/>
      <c r="F28" s="34"/>
      <c r="G28" s="34"/>
      <c r="H28" s="6"/>
    </row>
    <row r="29" ht="12.75" customHeight="1">
      <c r="A29" s="34"/>
      <c r="B29" s="34"/>
      <c r="C29" s="34"/>
      <c r="D29" s="34"/>
      <c r="E29" s="34"/>
      <c r="F29" s="34"/>
      <c r="G29" s="34"/>
      <c r="H29" s="6"/>
    </row>
    <row r="30" ht="12.75" customHeight="1">
      <c r="A30" s="34"/>
      <c r="B30" s="34"/>
      <c r="C30" s="34"/>
      <c r="D30" s="34"/>
      <c r="E30" s="34"/>
      <c r="F30" s="34"/>
      <c r="G30" s="34"/>
      <c r="H30" s="6"/>
    </row>
    <row r="31" ht="12.75" customHeight="1">
      <c r="A31" s="34"/>
      <c r="B31" s="34"/>
      <c r="C31" s="34"/>
      <c r="D31" s="34"/>
      <c r="E31" s="34"/>
      <c r="F31" s="34"/>
      <c r="G31" s="34"/>
      <c r="H31" s="6"/>
    </row>
    <row r="32" ht="12.75" customHeight="1">
      <c r="A32" s="34"/>
      <c r="B32" s="34"/>
      <c r="C32" s="34"/>
      <c r="D32" s="34"/>
      <c r="E32" s="34"/>
      <c r="F32" s="34"/>
      <c r="G32" s="34"/>
      <c r="H32" s="6"/>
    </row>
    <row r="33" ht="12.75" customHeight="1">
      <c r="A33" s="34"/>
      <c r="B33" s="34"/>
      <c r="C33" s="34"/>
      <c r="D33" s="34"/>
      <c r="E33" s="34"/>
      <c r="F33" s="34"/>
      <c r="G33" s="34"/>
      <c r="H33" s="6"/>
    </row>
    <row r="34" ht="12.75" customHeight="1">
      <c r="A34" s="34"/>
      <c r="B34" s="34"/>
      <c r="C34" s="34"/>
      <c r="D34" s="34"/>
      <c r="E34" s="34"/>
      <c r="F34" s="34"/>
      <c r="G34" s="34"/>
      <c r="H34" s="6"/>
    </row>
    <row r="35" ht="12.75" customHeight="1">
      <c r="A35" s="34"/>
      <c r="B35" s="34"/>
      <c r="C35" s="34"/>
      <c r="D35" s="34"/>
      <c r="E35" s="34"/>
      <c r="F35" s="34"/>
      <c r="G35" s="34"/>
      <c r="H35" s="6"/>
    </row>
    <row r="36" ht="12.75" customHeight="1">
      <c r="A36" s="34"/>
      <c r="B36" s="34"/>
      <c r="C36" s="34"/>
      <c r="D36" s="34"/>
      <c r="E36" s="34"/>
      <c r="F36" s="34"/>
      <c r="G36" s="34"/>
      <c r="H36" s="6"/>
    </row>
    <row r="37" ht="12.75" customHeight="1">
      <c r="A37" s="34"/>
      <c r="B37" s="34"/>
      <c r="C37" s="34"/>
      <c r="D37" s="34"/>
      <c r="E37" s="34"/>
      <c r="F37" s="34"/>
      <c r="G37" s="34"/>
      <c r="H37" s="6"/>
    </row>
  </sheetData>
  <mergeCells count="3">
    <mergeCell ref="A2:G2"/>
    <mergeCell ref="A9:G9"/>
    <mergeCell ref="A17:G17"/>
  </mergeCells>
  <drawing r:id="rId1"/>
</worksheet>
</file>